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use" sheetId="1" state="visible" r:id="rId1"/>
    <sheet xmlns:r="http://schemas.openxmlformats.org/officeDocument/2006/relationships" name="GST quotation" sheetId="2" state="visible" r:id="rId2"/>
    <sheet xmlns:r="http://schemas.openxmlformats.org/officeDocument/2006/relationships" name="Simple quotation" sheetId="3" state="visible" r:id="rId3"/>
    <sheet xmlns:r="http://schemas.openxmlformats.org/officeDocument/2006/relationships" name="Items" sheetId="4" state="visible" r:id="rId4"/>
  </sheets>
  <definedNames/>
  <calcPr calcId="124519" fullCalcOnLoad="1"/>
</workbook>
</file>

<file path=xl/styles.xml><?xml version="1.0" encoding="utf-8"?>
<styleSheet xmlns="http://schemas.openxmlformats.org/spreadsheetml/2006/main">
  <numFmts count="1">
    <numFmt numFmtId="164" formatCode="0.##"/>
  </numFmts>
  <fonts count="7">
    <font>
      <name val="Calibri"/>
      <family val="2"/>
      <color theme="1"/>
      <sz val="11"/>
      <scheme val="minor"/>
    </font>
    <font>
      <b val="1"/>
    </font>
    <font>
      <b val="1"/>
      <sz val="14"/>
    </font>
    <font>
      <b val="1"/>
      <sz val="16"/>
    </font>
    <font>
      <b val="1"/>
      <sz val="12"/>
    </font>
    <font/>
    <font>
      <color rgb="00555555"/>
      <sz val="9"/>
    </font>
  </fonts>
  <fills count="4">
    <fill>
      <patternFill/>
    </fill>
    <fill>
      <patternFill patternType="gray125"/>
    </fill>
    <fill>
      <patternFill patternType="solid">
        <fgColor rgb="00FFFBE6"/>
      </patternFill>
    </fill>
    <fill>
      <patternFill patternType="solid">
        <fgColor rgb="00EDEAFB"/>
      </patternFill>
    </fill>
  </fills>
  <borders count="2">
    <border>
      <left/>
      <right/>
      <top/>
      <bottom/>
      <diagonal/>
    </border>
    <border>
      <left style="thin">
        <color rgb="00999999"/>
      </left>
      <right style="thin">
        <color rgb="00999999"/>
      </right>
      <top style="thin">
        <color rgb="00999999"/>
      </top>
      <bottom style="thin">
        <color rgb="00999999"/>
      </bottom>
    </border>
  </borders>
  <cellStyleXfs count="1">
    <xf numFmtId="0" fontId="0" fillId="0" borderId="0"/>
  </cellStyleXfs>
  <cellXfs count="26">
    <xf numFmtId="0" fontId="0" fillId="0" borderId="0" pivotButton="0" quotePrefix="0" xfId="0"/>
    <xf numFmtId="0" fontId="2" fillId="0" borderId="0" pivotButton="0" quotePrefix="0" xfId="0"/>
    <xf numFmtId="0" fontId="0" fillId="0" borderId="0" applyAlignment="1" pivotButton="0" quotePrefix="0" xfId="0">
      <alignment vertical="top" wrapText="1"/>
    </xf>
    <xf numFmtId="0" fontId="6" fillId="0" borderId="0" pivotButton="0" quotePrefix="0" xfId="0"/>
    <xf numFmtId="0" fontId="2" fillId="2" borderId="0" applyAlignment="1" pivotButton="0" quotePrefix="0" xfId="0">
      <alignment horizontal="left" vertical="center"/>
    </xf>
    <xf numFmtId="0" fontId="3" fillId="0" borderId="0" applyAlignment="1" pivotButton="0" quotePrefix="0" xfId="0">
      <alignment horizontal="right" vertical="center"/>
    </xf>
    <xf numFmtId="0" fontId="0" fillId="2" borderId="1" applyAlignment="1" pivotButton="0" quotePrefix="0" xfId="0">
      <alignment horizontal="left" vertical="center" wrapText="1"/>
    </xf>
    <xf numFmtId="0" fontId="1" fillId="0" borderId="0" applyAlignment="1" pivotButton="0" quotePrefix="0" xfId="0">
      <alignment horizontal="right" vertical="center"/>
    </xf>
    <xf numFmtId="0" fontId="1" fillId="0" borderId="0" applyAlignment="1" pivotButton="0" quotePrefix="0" xfId="0">
      <alignment horizontal="left" vertical="center"/>
    </xf>
    <xf numFmtId="0" fontId="1" fillId="3" borderId="0" applyAlignment="1" pivotButton="0" quotePrefix="0" xfId="0">
      <alignment horizontal="left" vertical="center"/>
    </xf>
    <xf numFmtId="0" fontId="0" fillId="0" borderId="1" pivotButton="0" quotePrefix="0" xfId="0"/>
    <xf numFmtId="0" fontId="1" fillId="3" borderId="1" applyAlignment="1" pivotButton="0" quotePrefix="0" xfId="0">
      <alignment horizontal="center" vertical="center" wrapText="1"/>
    </xf>
    <xf numFmtId="0" fontId="0" fillId="0" borderId="1" applyAlignment="1" pivotButton="0" quotePrefix="0" xfId="0">
      <alignment horizontal="center" vertical="top"/>
    </xf>
    <xf numFmtId="0" fontId="0" fillId="2" borderId="1" applyAlignment="1" pivotButton="0" quotePrefix="0" xfId="0">
      <alignment vertical="top" wrapText="1"/>
    </xf>
    <xf numFmtId="0" fontId="0" fillId="2" borderId="1" applyAlignment="1" pivotButton="0" quotePrefix="0" xfId="0">
      <alignment horizontal="center" vertical="top"/>
    </xf>
    <xf numFmtId="4" fontId="0" fillId="0" borderId="1" pivotButton="0" quotePrefix="0" xfId="0"/>
    <xf numFmtId="164" fontId="0" fillId="2" borderId="1" pivotButton="0" quotePrefix="0" xfId="0"/>
    <xf numFmtId="164" fontId="0" fillId="0" borderId="1" applyAlignment="1" pivotButton="0" quotePrefix="0" xfId="0">
      <alignment horizontal="center"/>
    </xf>
    <xf numFmtId="4" fontId="0" fillId="0" borderId="1" applyAlignment="1" pivotButton="0" quotePrefix="0" xfId="0">
      <alignment horizontal="center"/>
    </xf>
    <xf numFmtId="4" fontId="4" fillId="3" borderId="1" pivotButton="0" quotePrefix="0" xfId="0"/>
    <xf numFmtId="0" fontId="5" fillId="0" borderId="0" applyAlignment="1" pivotButton="0" quotePrefix="0" xfId="0">
      <alignment horizontal="right" vertical="center"/>
    </xf>
    <xf numFmtId="0" fontId="5" fillId="0" borderId="0" applyAlignment="1" pivotButton="0" quotePrefix="0" xfId="0">
      <alignment horizontal="left" vertical="center"/>
    </xf>
    <xf numFmtId="0" fontId="6" fillId="0" borderId="0" applyAlignment="1" pivotButton="0" quotePrefix="0" xfId="0">
      <alignment horizontal="left" vertical="center" wrapText="1"/>
    </xf>
    <xf numFmtId="0" fontId="0" fillId="0" borderId="1" applyAlignment="1" pivotButton="0" quotePrefix="0" xfId="0">
      <alignment horizontal="center"/>
    </xf>
    <xf numFmtId="0" fontId="0" fillId="2" borderId="1" pivotButton="0" quotePrefix="0" xfId="0"/>
    <xf numFmtId="4" fontId="0" fillId="2" borderId="1"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A13"/>
  <sheetViews>
    <sheetView workbookViewId="0">
      <selection activeCell="A1" sqref="A1"/>
    </sheetView>
  </sheetViews>
  <sheetFormatPr baseColWidth="8" defaultRowHeight="15"/>
  <cols>
    <col width="95" customWidth="1" min="1" max="1"/>
  </cols>
  <sheetData>
    <row r="1">
      <c r="A1" s="1" t="inlineStr">
        <is>
          <t>Quotation format in Excel: how to use this file</t>
        </is>
      </c>
    </row>
    <row r="3">
      <c r="A3" s="2" t="inlineStr">
        <is>
          <t>1. Yellow cells are for typing. White cells in the item table are formulas: leave them alone and they fill themselves in.</t>
        </is>
      </c>
    </row>
    <row r="4">
      <c r="A4" s="2" t="inlineStr">
        <is>
          <t>2. Open the Items sheet first and replace the three sample rows with your own items, HSN or SAC codes, units, rates and GST rates.</t>
        </is>
      </c>
    </row>
    <row r="5">
      <c r="A5" s="2" t="inlineStr">
        <is>
          <t>3. On the document sheet, pick an item from the Description drop-down. HSN/SAC, unit, rate and GST % fill in. You can also type a description that is not on the list and then type the rate over the formula.</t>
        </is>
      </c>
    </row>
    <row r="6">
      <c r="A6" s="2" t="inlineStr">
        <is>
          <t>4. Type your state in the State cell and the customer's state in Place of supply. When the two match, tax is split into CGST and SGST. When they differ, the whole amount goes to IGST.</t>
        </is>
      </c>
    </row>
    <row r="7">
      <c r="A7" s="2" t="inlineStr">
        <is>
          <t>5. Discount is a percentage applied to the line before tax, which is how a discount shown on the document should be treated under GST.</t>
        </is>
      </c>
    </row>
    <row r="8">
      <c r="A8" s="2" t="inlineStr">
        <is>
          <t>6. To make a PDF: File &gt; Print &gt; Save as PDF (Excel) or File &gt; Download &gt; PDF (Google Sheets). The sheet is already set to fit one A4 page wide.</t>
        </is>
      </c>
    </row>
    <row r="9">
      <c r="A9" s="2" t="inlineStr">
        <is>
          <t>7. Save a copy per document, named with the document number, so you keep a record of what was sent.</t>
        </is>
      </c>
    </row>
    <row r="10">
      <c r="A10" s="2" t="inlineStr">
        <is>
          <t>8. To print without the yellow shading: select the whole sheet and set Fill Colour to No Fill. The formulas are not affected.</t>
        </is>
      </c>
    </row>
    <row r="11">
      <c r="A11" s="2" t="inlineStr">
        <is>
          <t>9. This file does arithmetic. It does not decide your tax position. Confirm HSN/SAC codes, rates and place of supply with your accountant.</t>
        </is>
      </c>
    </row>
    <row r="13">
      <c r="A13" s="3" t="inlineStr">
        <is>
          <t>Free template from HelloGrowthCRM (hellogrowthcrm.com). Delete this sheet before you share the file. Nothing on the other sheets carries our name.</t>
        </is>
      </c>
    </row>
  </sheetData>
  <pageMargins left="0.5" right="0.5" top="1" bottom="1" header="0.5" footer="0.5"/>
  <pageSetup orientation="portrait" paperSize="9" fitToHeight="1" fitToWidth="1"/>
</worksheet>
</file>

<file path=xl/worksheets/sheet2.xml><?xml version="1.0" encoding="utf-8"?>
<worksheet xmlns="http://schemas.openxmlformats.org/spreadsheetml/2006/main">
  <sheetPr>
    <outlinePr summaryBelow="1" summaryRight="1"/>
    <pageSetUpPr fitToPage="1"/>
  </sheetPr>
  <dimension ref="A1:K47"/>
  <sheetViews>
    <sheetView workbookViewId="0">
      <selection activeCell="A1" sqref="A1"/>
    </sheetView>
  </sheetViews>
  <sheetFormatPr baseColWidth="8" defaultRowHeight="15"/>
  <cols>
    <col width="9" customWidth="1" min="1" max="1"/>
    <col width="36" customWidth="1" min="2" max="2"/>
    <col width="11" customWidth="1" min="3" max="3"/>
    <col width="7" customWidth="1" min="4" max="4"/>
    <col width="8" customWidth="1" min="5" max="5"/>
    <col width="13" customWidth="1" min="6" max="6"/>
    <col width="7" customWidth="1" min="7" max="7"/>
    <col width="15" customWidth="1" min="8" max="8"/>
    <col width="7" customWidth="1" min="9" max="9"/>
    <col width="14" customWidth="1" min="10" max="10"/>
    <col width="16" customWidth="1" min="11" max="11"/>
  </cols>
  <sheetData>
    <row r="1">
      <c r="A1" s="4" t="inlineStr">
        <is>
          <t>[Your company name]</t>
        </is>
      </c>
      <c r="H1" s="5" t="inlineStr">
        <is>
          <t>QUOTATION</t>
        </is>
      </c>
    </row>
    <row r="2">
      <c r="A2" s="6" t="inlineStr">
        <is>
          <t>[Address line 1, city, state, PIN]</t>
        </is>
      </c>
      <c r="H2" s="7" t="inlineStr">
        <is>
          <t>Quotation no.</t>
        </is>
      </c>
      <c r="I2" s="6" t="inlineStr">
        <is>
          <t>QTN/2026-27/001</t>
        </is>
      </c>
    </row>
    <row r="3">
      <c r="A3" s="6" t="inlineStr">
        <is>
          <t>[Phone]  |  [Email]  |  [Website]</t>
        </is>
      </c>
      <c r="H3" s="7" t="inlineStr">
        <is>
          <t>Date</t>
        </is>
      </c>
      <c r="I3" s="6" t="inlineStr">
        <is>
          <t>[DD-MM-YYYY]</t>
        </is>
      </c>
    </row>
    <row r="4">
      <c r="A4" s="8" t="inlineStr">
        <is>
          <t>GSTIN</t>
        </is>
      </c>
      <c r="B4" s="6" t="inlineStr">
        <is>
          <t>[Your GSTIN, if registered]</t>
        </is>
      </c>
      <c r="H4" s="7" t="inlineStr">
        <is>
          <t>Valid until</t>
        </is>
      </c>
      <c r="I4" s="6" t="inlineStr">
        <is>
          <t>[DD-MM-YYYY]</t>
        </is>
      </c>
    </row>
    <row r="5">
      <c r="A5" s="8" t="inlineStr">
        <is>
          <t>State</t>
        </is>
      </c>
      <c r="B5" s="6" t="inlineStr">
        <is>
          <t>Gujarat</t>
        </is>
      </c>
      <c r="H5" s="7" t="inlineStr">
        <is>
          <t>Prepared by</t>
        </is>
      </c>
      <c r="I5" s="6" t="inlineStr">
        <is>
          <t>[Name, phone]</t>
        </is>
      </c>
    </row>
    <row r="7">
      <c r="A7" s="9" t="inlineStr">
        <is>
          <t>To (customer)</t>
        </is>
      </c>
    </row>
    <row r="8">
      <c r="A8" s="8" t="inlineStr">
        <is>
          <t>Name</t>
        </is>
      </c>
      <c r="B8" s="6" t="inlineStr">
        <is>
          <t>[Customer / company name]</t>
        </is>
      </c>
      <c r="H8" s="7" t="inlineStr">
        <is>
          <t>Contact person</t>
        </is>
      </c>
      <c r="I8" s="6" t="inlineStr">
        <is>
          <t>[Name, phone]</t>
        </is>
      </c>
    </row>
    <row r="9">
      <c r="A9" s="8" t="inlineStr">
        <is>
          <t>Address</t>
        </is>
      </c>
      <c r="B9" s="6" t="inlineStr">
        <is>
          <t>[Billing address]</t>
        </is>
      </c>
      <c r="H9" s="7" t="inlineStr">
        <is>
          <t>Place of supply (state)</t>
        </is>
      </c>
      <c r="I9" s="6" t="inlineStr">
        <is>
          <t>Gujarat</t>
        </is>
      </c>
    </row>
    <row r="10">
      <c r="A10" s="8" t="inlineStr">
        <is>
          <t>GSTIN</t>
        </is>
      </c>
      <c r="B10" s="6" t="inlineStr">
        <is>
          <t>[Customer GSTIN, if registered]</t>
        </is>
      </c>
      <c r="H10" s="7" t="inlineStr">
        <is>
          <t>Tax type</t>
        </is>
      </c>
      <c r="I10" s="10">
        <f>IF(OR(TRIM($B$5)="",TRIM($I$9)=""),"",IF(UPPER(TRIM($B$5))=UPPER(TRIM($I$9)),"Intra-state: CGST + SGST","Inter-state: IGST"))</f>
        <v/>
      </c>
    </row>
    <row r="12" ht="32" customHeight="1">
      <c r="A12" s="11" t="inlineStr">
        <is>
          <t>#</t>
        </is>
      </c>
      <c r="B12" s="11" t="inlineStr">
        <is>
          <t>Description of goods / services</t>
        </is>
      </c>
      <c r="C12" s="11" t="inlineStr">
        <is>
          <t>HSN / SAC</t>
        </is>
      </c>
      <c r="D12" s="11" t="inlineStr">
        <is>
          <t>Qty</t>
        </is>
      </c>
      <c r="E12" s="11" t="inlineStr">
        <is>
          <t>Unit</t>
        </is>
      </c>
      <c r="F12" s="11" t="inlineStr">
        <is>
          <t>Rate (Rs)</t>
        </is>
      </c>
      <c r="G12" s="11" t="inlineStr">
        <is>
          <t>Disc %</t>
        </is>
      </c>
      <c r="H12" s="11" t="inlineStr">
        <is>
          <t>Taxable value (Rs)</t>
        </is>
      </c>
      <c r="I12" s="11" t="inlineStr">
        <is>
          <t>GST %</t>
        </is>
      </c>
      <c r="J12" s="11" t="inlineStr">
        <is>
          <t>GST amount (Rs)</t>
        </is>
      </c>
      <c r="K12" s="11" t="inlineStr">
        <is>
          <t>Line total (Rs)</t>
        </is>
      </c>
    </row>
    <row r="13">
      <c r="A13" s="12">
        <f>IF(B13="","",ROW()-12)</f>
        <v/>
      </c>
      <c r="B13" s="13" t="inlineStr">
        <is>
          <t>Website design and development</t>
        </is>
      </c>
      <c r="C13" s="12">
        <f>IF($B13="","",IFERROR(VLOOKUP($B13,Items!$A$2:$E$51,2,FALSE),""))</f>
        <v/>
      </c>
      <c r="D13" s="14" t="n">
        <v>1</v>
      </c>
      <c r="E13" s="12">
        <f>IF($B13="","",IFERROR(VLOOKUP($B13,Items!$A$2:$E$51,3,FALSE),""))</f>
        <v/>
      </c>
      <c r="F13" s="15">
        <f>IF($B13="","",IFERROR(VLOOKUP($B13,Items!$A$2:$E$51,4,FALSE),""))</f>
        <v/>
      </c>
      <c r="G13" s="16" t="n"/>
      <c r="H13" s="15">
        <f>IF(OR(D13="",F13=""),"",ROUND(D13*F13*(1-IF(G13="",0,G13)/100),2))</f>
        <v/>
      </c>
      <c r="I13" s="17">
        <f>IF($B13="","",IFERROR(VLOOKUP($B13,Items!$A$2:$E$51,5,FALSE),""))</f>
        <v/>
      </c>
      <c r="J13" s="18">
        <f>IF(H13="","",ROUND(H13*IF(I13="",0,I13)/100,2))</f>
        <v/>
      </c>
      <c r="K13" s="15">
        <f>IF(H13="","",H13+IF(J13="",0,J13))</f>
        <v/>
      </c>
    </row>
    <row r="14">
      <c r="A14" s="12">
        <f>IF(B14="","",ROW()-12)</f>
        <v/>
      </c>
      <c r="B14" s="13" t="inlineStr">
        <is>
          <t>Annual maintenance contract</t>
        </is>
      </c>
      <c r="C14" s="12">
        <f>IF($B14="","",IFERROR(VLOOKUP($B14,Items!$A$2:$E$51,2,FALSE),""))</f>
        <v/>
      </c>
      <c r="D14" s="14" t="n">
        <v>1</v>
      </c>
      <c r="E14" s="12">
        <f>IF($B14="","",IFERROR(VLOOKUP($B14,Items!$A$2:$E$51,3,FALSE),""))</f>
        <v/>
      </c>
      <c r="F14" s="15">
        <f>IF($B14="","",IFERROR(VLOOKUP($B14,Items!$A$2:$E$51,4,FALSE),""))</f>
        <v/>
      </c>
      <c r="G14" s="16" t="n">
        <v>10</v>
      </c>
      <c r="H14" s="15">
        <f>IF(OR(D14="",F14=""),"",ROUND(D14*F14*(1-IF(G14="",0,G14)/100),2))</f>
        <v/>
      </c>
      <c r="I14" s="17">
        <f>IF($B14="","",IFERROR(VLOOKUP($B14,Items!$A$2:$E$51,5,FALSE),""))</f>
        <v/>
      </c>
      <c r="J14" s="18">
        <f>IF(H14="","",ROUND(H14*IF(I14="",0,I14)/100,2))</f>
        <v/>
      </c>
      <c r="K14" s="15">
        <f>IF(H14="","",H14+IF(J14="",0,J14))</f>
        <v/>
      </c>
    </row>
    <row r="15">
      <c r="A15" s="12">
        <f>IF(B15="","",ROW()-12)</f>
        <v/>
      </c>
      <c r="B15" s="13" t="n"/>
      <c r="C15" s="12">
        <f>IF($B15="","",IFERROR(VLOOKUP($B15,Items!$A$2:$E$51,2,FALSE),""))</f>
        <v/>
      </c>
      <c r="D15" s="14" t="n"/>
      <c r="E15" s="12">
        <f>IF($B15="","",IFERROR(VLOOKUP($B15,Items!$A$2:$E$51,3,FALSE),""))</f>
        <v/>
      </c>
      <c r="F15" s="15">
        <f>IF($B15="","",IFERROR(VLOOKUP($B15,Items!$A$2:$E$51,4,FALSE),""))</f>
        <v/>
      </c>
      <c r="G15" s="16" t="n"/>
      <c r="H15" s="15">
        <f>IF(OR(D15="",F15=""),"",ROUND(D15*F15*(1-IF(G15="",0,G15)/100),2))</f>
        <v/>
      </c>
      <c r="I15" s="17">
        <f>IF($B15="","",IFERROR(VLOOKUP($B15,Items!$A$2:$E$51,5,FALSE),""))</f>
        <v/>
      </c>
      <c r="J15" s="18">
        <f>IF(H15="","",ROUND(H15*IF(I15="",0,I15)/100,2))</f>
        <v/>
      </c>
      <c r="K15" s="15">
        <f>IF(H15="","",H15+IF(J15="",0,J15))</f>
        <v/>
      </c>
    </row>
    <row r="16">
      <c r="A16" s="12">
        <f>IF(B16="","",ROW()-12)</f>
        <v/>
      </c>
      <c r="B16" s="13" t="n"/>
      <c r="C16" s="12">
        <f>IF($B16="","",IFERROR(VLOOKUP($B16,Items!$A$2:$E$51,2,FALSE),""))</f>
        <v/>
      </c>
      <c r="D16" s="14" t="n"/>
      <c r="E16" s="12">
        <f>IF($B16="","",IFERROR(VLOOKUP($B16,Items!$A$2:$E$51,3,FALSE),""))</f>
        <v/>
      </c>
      <c r="F16" s="15">
        <f>IF($B16="","",IFERROR(VLOOKUP($B16,Items!$A$2:$E$51,4,FALSE),""))</f>
        <v/>
      </c>
      <c r="G16" s="16" t="n"/>
      <c r="H16" s="15">
        <f>IF(OR(D16="",F16=""),"",ROUND(D16*F16*(1-IF(G16="",0,G16)/100),2))</f>
        <v/>
      </c>
      <c r="I16" s="17">
        <f>IF($B16="","",IFERROR(VLOOKUP($B16,Items!$A$2:$E$51,5,FALSE),""))</f>
        <v/>
      </c>
      <c r="J16" s="18">
        <f>IF(H16="","",ROUND(H16*IF(I16="",0,I16)/100,2))</f>
        <v/>
      </c>
      <c r="K16" s="15">
        <f>IF(H16="","",H16+IF(J16="",0,J16))</f>
        <v/>
      </c>
    </row>
    <row r="17">
      <c r="A17" s="12">
        <f>IF(B17="","",ROW()-12)</f>
        <v/>
      </c>
      <c r="B17" s="13" t="n"/>
      <c r="C17" s="12">
        <f>IF($B17="","",IFERROR(VLOOKUP($B17,Items!$A$2:$E$51,2,FALSE),""))</f>
        <v/>
      </c>
      <c r="D17" s="14" t="n"/>
      <c r="E17" s="12">
        <f>IF($B17="","",IFERROR(VLOOKUP($B17,Items!$A$2:$E$51,3,FALSE),""))</f>
        <v/>
      </c>
      <c r="F17" s="15">
        <f>IF($B17="","",IFERROR(VLOOKUP($B17,Items!$A$2:$E$51,4,FALSE),""))</f>
        <v/>
      </c>
      <c r="G17" s="16" t="n"/>
      <c r="H17" s="15">
        <f>IF(OR(D17="",F17=""),"",ROUND(D17*F17*(1-IF(G17="",0,G17)/100),2))</f>
        <v/>
      </c>
      <c r="I17" s="17">
        <f>IF($B17="","",IFERROR(VLOOKUP($B17,Items!$A$2:$E$51,5,FALSE),""))</f>
        <v/>
      </c>
      <c r="J17" s="18">
        <f>IF(H17="","",ROUND(H17*IF(I17="",0,I17)/100,2))</f>
        <v/>
      </c>
      <c r="K17" s="15">
        <f>IF(H17="","",H17+IF(J17="",0,J17))</f>
        <v/>
      </c>
    </row>
    <row r="18">
      <c r="A18" s="12">
        <f>IF(B18="","",ROW()-12)</f>
        <v/>
      </c>
      <c r="B18" s="13" t="n"/>
      <c r="C18" s="12">
        <f>IF($B18="","",IFERROR(VLOOKUP($B18,Items!$A$2:$E$51,2,FALSE),""))</f>
        <v/>
      </c>
      <c r="D18" s="14" t="n"/>
      <c r="E18" s="12">
        <f>IF($B18="","",IFERROR(VLOOKUP($B18,Items!$A$2:$E$51,3,FALSE),""))</f>
        <v/>
      </c>
      <c r="F18" s="15">
        <f>IF($B18="","",IFERROR(VLOOKUP($B18,Items!$A$2:$E$51,4,FALSE),""))</f>
        <v/>
      </c>
      <c r="G18" s="16" t="n"/>
      <c r="H18" s="15">
        <f>IF(OR(D18="",F18=""),"",ROUND(D18*F18*(1-IF(G18="",0,G18)/100),2))</f>
        <v/>
      </c>
      <c r="I18" s="17">
        <f>IF($B18="","",IFERROR(VLOOKUP($B18,Items!$A$2:$E$51,5,FALSE),""))</f>
        <v/>
      </c>
      <c r="J18" s="18">
        <f>IF(H18="","",ROUND(H18*IF(I18="",0,I18)/100,2))</f>
        <v/>
      </c>
      <c r="K18" s="15">
        <f>IF(H18="","",H18+IF(J18="",0,J18))</f>
        <v/>
      </c>
    </row>
    <row r="19">
      <c r="A19" s="12">
        <f>IF(B19="","",ROW()-12)</f>
        <v/>
      </c>
      <c r="B19" s="13" t="n"/>
      <c r="C19" s="12">
        <f>IF($B19="","",IFERROR(VLOOKUP($B19,Items!$A$2:$E$51,2,FALSE),""))</f>
        <v/>
      </c>
      <c r="D19" s="14" t="n"/>
      <c r="E19" s="12">
        <f>IF($B19="","",IFERROR(VLOOKUP($B19,Items!$A$2:$E$51,3,FALSE),""))</f>
        <v/>
      </c>
      <c r="F19" s="15">
        <f>IF($B19="","",IFERROR(VLOOKUP($B19,Items!$A$2:$E$51,4,FALSE),""))</f>
        <v/>
      </c>
      <c r="G19" s="16" t="n"/>
      <c r="H19" s="15">
        <f>IF(OR(D19="",F19=""),"",ROUND(D19*F19*(1-IF(G19="",0,G19)/100),2))</f>
        <v/>
      </c>
      <c r="I19" s="17">
        <f>IF($B19="","",IFERROR(VLOOKUP($B19,Items!$A$2:$E$51,5,FALSE),""))</f>
        <v/>
      </c>
      <c r="J19" s="18">
        <f>IF(H19="","",ROUND(H19*IF(I19="",0,I19)/100,2))</f>
        <v/>
      </c>
      <c r="K19" s="15">
        <f>IF(H19="","",H19+IF(J19="",0,J19))</f>
        <v/>
      </c>
    </row>
    <row r="20">
      <c r="A20" s="12">
        <f>IF(B20="","",ROW()-12)</f>
        <v/>
      </c>
      <c r="B20" s="13" t="n"/>
      <c r="C20" s="12">
        <f>IF($B20="","",IFERROR(VLOOKUP($B20,Items!$A$2:$E$51,2,FALSE),""))</f>
        <v/>
      </c>
      <c r="D20" s="14" t="n"/>
      <c r="E20" s="12">
        <f>IF($B20="","",IFERROR(VLOOKUP($B20,Items!$A$2:$E$51,3,FALSE),""))</f>
        <v/>
      </c>
      <c r="F20" s="15">
        <f>IF($B20="","",IFERROR(VLOOKUP($B20,Items!$A$2:$E$51,4,FALSE),""))</f>
        <v/>
      </c>
      <c r="G20" s="16" t="n"/>
      <c r="H20" s="15">
        <f>IF(OR(D20="",F20=""),"",ROUND(D20*F20*(1-IF(G20="",0,G20)/100),2))</f>
        <v/>
      </c>
      <c r="I20" s="17">
        <f>IF($B20="","",IFERROR(VLOOKUP($B20,Items!$A$2:$E$51,5,FALSE),""))</f>
        <v/>
      </c>
      <c r="J20" s="18">
        <f>IF(H20="","",ROUND(H20*IF(I20="",0,I20)/100,2))</f>
        <v/>
      </c>
      <c r="K20" s="15">
        <f>IF(H20="","",H20+IF(J20="",0,J20))</f>
        <v/>
      </c>
    </row>
    <row r="21">
      <c r="A21" s="12">
        <f>IF(B21="","",ROW()-12)</f>
        <v/>
      </c>
      <c r="B21" s="13" t="n"/>
      <c r="C21" s="12">
        <f>IF($B21="","",IFERROR(VLOOKUP($B21,Items!$A$2:$E$51,2,FALSE),""))</f>
        <v/>
      </c>
      <c r="D21" s="14" t="n"/>
      <c r="E21" s="12">
        <f>IF($B21="","",IFERROR(VLOOKUP($B21,Items!$A$2:$E$51,3,FALSE),""))</f>
        <v/>
      </c>
      <c r="F21" s="15">
        <f>IF($B21="","",IFERROR(VLOOKUP($B21,Items!$A$2:$E$51,4,FALSE),""))</f>
        <v/>
      </c>
      <c r="G21" s="16" t="n"/>
      <c r="H21" s="15">
        <f>IF(OR(D21="",F21=""),"",ROUND(D21*F21*(1-IF(G21="",0,G21)/100),2))</f>
        <v/>
      </c>
      <c r="I21" s="17">
        <f>IF($B21="","",IFERROR(VLOOKUP($B21,Items!$A$2:$E$51,5,FALSE),""))</f>
        <v/>
      </c>
      <c r="J21" s="18">
        <f>IF(H21="","",ROUND(H21*IF(I21="",0,I21)/100,2))</f>
        <v/>
      </c>
      <c r="K21" s="15">
        <f>IF(H21="","",H21+IF(J21="",0,J21))</f>
        <v/>
      </c>
    </row>
    <row r="22">
      <c r="A22" s="12">
        <f>IF(B22="","",ROW()-12)</f>
        <v/>
      </c>
      <c r="B22" s="13" t="n"/>
      <c r="C22" s="12">
        <f>IF($B22="","",IFERROR(VLOOKUP($B22,Items!$A$2:$E$51,2,FALSE),""))</f>
        <v/>
      </c>
      <c r="D22" s="14" t="n"/>
      <c r="E22" s="12">
        <f>IF($B22="","",IFERROR(VLOOKUP($B22,Items!$A$2:$E$51,3,FALSE),""))</f>
        <v/>
      </c>
      <c r="F22" s="15">
        <f>IF($B22="","",IFERROR(VLOOKUP($B22,Items!$A$2:$E$51,4,FALSE),""))</f>
        <v/>
      </c>
      <c r="G22" s="16" t="n"/>
      <c r="H22" s="15">
        <f>IF(OR(D22="",F22=""),"",ROUND(D22*F22*(1-IF(G22="",0,G22)/100),2))</f>
        <v/>
      </c>
      <c r="I22" s="17">
        <f>IF($B22="","",IFERROR(VLOOKUP($B22,Items!$A$2:$E$51,5,FALSE),""))</f>
        <v/>
      </c>
      <c r="J22" s="18">
        <f>IF(H22="","",ROUND(H22*IF(I22="",0,I22)/100,2))</f>
        <v/>
      </c>
      <c r="K22" s="15">
        <f>IF(H22="","",H22+IF(J22="",0,J22))</f>
        <v/>
      </c>
    </row>
    <row r="23">
      <c r="A23" s="12">
        <f>IF(B23="","",ROW()-12)</f>
        <v/>
      </c>
      <c r="B23" s="13" t="n"/>
      <c r="C23" s="12">
        <f>IF($B23="","",IFERROR(VLOOKUP($B23,Items!$A$2:$E$51,2,FALSE),""))</f>
        <v/>
      </c>
      <c r="D23" s="14" t="n"/>
      <c r="E23" s="12">
        <f>IF($B23="","",IFERROR(VLOOKUP($B23,Items!$A$2:$E$51,3,FALSE),""))</f>
        <v/>
      </c>
      <c r="F23" s="15">
        <f>IF($B23="","",IFERROR(VLOOKUP($B23,Items!$A$2:$E$51,4,FALSE),""))</f>
        <v/>
      </c>
      <c r="G23" s="16" t="n"/>
      <c r="H23" s="15">
        <f>IF(OR(D23="",F23=""),"",ROUND(D23*F23*(1-IF(G23="",0,G23)/100),2))</f>
        <v/>
      </c>
      <c r="I23" s="17">
        <f>IF($B23="","",IFERROR(VLOOKUP($B23,Items!$A$2:$E$51,5,FALSE),""))</f>
        <v/>
      </c>
      <c r="J23" s="18">
        <f>IF(H23="","",ROUND(H23*IF(I23="",0,I23)/100,2))</f>
        <v/>
      </c>
      <c r="K23" s="15">
        <f>IF(H23="","",H23+IF(J23="",0,J23))</f>
        <v/>
      </c>
    </row>
    <row r="24">
      <c r="A24" s="12">
        <f>IF(B24="","",ROW()-12)</f>
        <v/>
      </c>
      <c r="B24" s="13" t="n"/>
      <c r="C24" s="12">
        <f>IF($B24="","",IFERROR(VLOOKUP($B24,Items!$A$2:$E$51,2,FALSE),""))</f>
        <v/>
      </c>
      <c r="D24" s="14" t="n"/>
      <c r="E24" s="12">
        <f>IF($B24="","",IFERROR(VLOOKUP($B24,Items!$A$2:$E$51,3,FALSE),""))</f>
        <v/>
      </c>
      <c r="F24" s="15">
        <f>IF($B24="","",IFERROR(VLOOKUP($B24,Items!$A$2:$E$51,4,FALSE),""))</f>
        <v/>
      </c>
      <c r="G24" s="16" t="n"/>
      <c r="H24" s="15">
        <f>IF(OR(D24="",F24=""),"",ROUND(D24*F24*(1-IF(G24="",0,G24)/100),2))</f>
        <v/>
      </c>
      <c r="I24" s="17">
        <f>IF($B24="","",IFERROR(VLOOKUP($B24,Items!$A$2:$E$51,5,FALSE),""))</f>
        <v/>
      </c>
      <c r="J24" s="18">
        <f>IF(H24="","",ROUND(H24*IF(I24="",0,I24)/100,2))</f>
        <v/>
      </c>
      <c r="K24" s="15">
        <f>IF(H24="","",H24+IF(J24="",0,J24))</f>
        <v/>
      </c>
    </row>
    <row r="26">
      <c r="A26" s="8" t="inlineStr">
        <is>
          <t>Amount in words</t>
        </is>
      </c>
      <c r="H26" s="7" t="inlineStr">
        <is>
          <t>Taxable value</t>
        </is>
      </c>
      <c r="K26" s="15">
        <f>SUM(H13:H24)</f>
        <v/>
      </c>
    </row>
    <row r="27">
      <c r="A27" s="6" t="inlineStr">
        <is>
          <t>[Rupees ... only]  (type this: Excel has no built-in rupees-in-words function)</t>
        </is>
      </c>
      <c r="H27" s="7" t="inlineStr">
        <is>
          <t>CGST</t>
        </is>
      </c>
      <c r="K27" s="15">
        <f>IF(UPPER(TRIM($B$5))=UPPER(TRIM($I$9)),ROUND(SUM(J13:J24)/2,2),0)</f>
        <v/>
      </c>
    </row>
    <row r="28">
      <c r="H28" s="7" t="inlineStr">
        <is>
          <t>SGST / UTGST</t>
        </is>
      </c>
      <c r="K28" s="15">
        <f>IF(UPPER(TRIM($B$5))=UPPER(TRIM($I$9)),ROUND(SUM(J13:J24)/2,2),0)</f>
        <v/>
      </c>
    </row>
    <row r="29">
      <c r="H29" s="7" t="inlineStr">
        <is>
          <t>IGST</t>
        </is>
      </c>
      <c r="K29" s="15">
        <f>IF(UPPER(TRIM($B$5))=UPPER(TRIM($I$9)),0,SUM(J13:J24))</f>
        <v/>
      </c>
    </row>
    <row r="30">
      <c r="H30" s="7" t="inlineStr">
        <is>
          <t>Round off</t>
        </is>
      </c>
      <c r="K30" s="15">
        <f>ROUND(ROUND(SUM(K26:K29),0)-SUM(K26:K29),2)</f>
        <v/>
      </c>
    </row>
    <row r="31">
      <c r="H31" s="7" t="inlineStr">
        <is>
          <t>TOTAL (Rs)</t>
        </is>
      </c>
      <c r="K31" s="19">
        <f>SUM(K26:K30)</f>
        <v/>
      </c>
    </row>
    <row r="33">
      <c r="A33" s="9" t="inlineStr">
        <is>
          <t>Terms and conditions</t>
        </is>
      </c>
    </row>
    <row r="34" ht="18" customHeight="1">
      <c r="A34" s="6" t="inlineStr">
        <is>
          <t>1. This quotation is valid until the date shown above. Prices may change after that date.</t>
        </is>
      </c>
    </row>
    <row r="35" ht="18" customHeight="1">
      <c r="A35" s="6" t="inlineStr">
        <is>
          <t>2. Payment: [for example 50% advance with the order, balance before dispatch].</t>
        </is>
      </c>
    </row>
    <row r="36" ht="18" customHeight="1">
      <c r="A36" s="6" t="inlineStr">
        <is>
          <t>3. Delivery: [for example within 10 working days of the confirmed order].</t>
        </is>
      </c>
    </row>
    <row r="37" ht="18" customHeight="1">
      <c r="A37" s="6" t="inlineStr">
        <is>
          <t>4. Taxes are shown as applicable on the quotation date and will be charged at the rate in force on the invoice date.</t>
        </is>
      </c>
    </row>
    <row r="38" ht="18" customHeight="1">
      <c r="A38" s="6" t="inlineStr">
        <is>
          <t>5. Freight, packing and installation are [included / charged extra as shown above].</t>
        </is>
      </c>
    </row>
    <row r="39" ht="18" customHeight="1">
      <c r="A39" s="6" t="inlineStr">
        <is>
          <t>6. Warranty / support: [state the term, or write Not applicable].</t>
        </is>
      </c>
    </row>
    <row r="41">
      <c r="A41" s="9" t="inlineStr">
        <is>
          <t>Bank details</t>
        </is>
      </c>
      <c r="H41" s="7" t="inlineStr">
        <is>
          <t>For [Your company name]</t>
        </is>
      </c>
    </row>
    <row r="42">
      <c r="A42" s="6" t="inlineStr">
        <is>
          <t>[Account name]
[Bank, branch]
[Account no.]  |  [IFSC]  |  [UPI ID]</t>
        </is>
      </c>
    </row>
    <row r="43"/>
    <row r="44">
      <c r="H44" s="20" t="inlineStr">
        <is>
          <t>Authorised signatory</t>
        </is>
      </c>
    </row>
    <row r="46">
      <c r="A46" s="21" t="inlineStr">
        <is>
          <t>Customer acceptance:  Name ____________   Signature ____________   Date ____________   Stamp</t>
        </is>
      </c>
    </row>
    <row r="47" ht="30" customHeight="1">
      <c r="A47" s="22" t="inlineStr">
        <is>
          <t>A quotation is an offer, not a tax invoice. GST shown here is an estimate for the buyer's information; the tax invoice is raised when the supply is made.</t>
        </is>
      </c>
    </row>
  </sheetData>
  <mergeCells count="38">
    <mergeCell ref="A34:K34"/>
    <mergeCell ref="A39:K39"/>
    <mergeCell ref="A36:K36"/>
    <mergeCell ref="I3:K3"/>
    <mergeCell ref="A3:F3"/>
    <mergeCell ref="A26:F26"/>
    <mergeCell ref="A2:F2"/>
    <mergeCell ref="H28:J28"/>
    <mergeCell ref="I5:K5"/>
    <mergeCell ref="A7:K7"/>
    <mergeCell ref="A41:E41"/>
    <mergeCell ref="H27:J27"/>
    <mergeCell ref="I8:K8"/>
    <mergeCell ref="A46:K46"/>
    <mergeCell ref="I4:K4"/>
    <mergeCell ref="B8:F8"/>
    <mergeCell ref="H1:K1"/>
    <mergeCell ref="A37:K37"/>
    <mergeCell ref="H41:K41"/>
    <mergeCell ref="H44:K44"/>
    <mergeCell ref="I10:K10"/>
    <mergeCell ref="B10:F10"/>
    <mergeCell ref="I9:K9"/>
    <mergeCell ref="H30:J30"/>
    <mergeCell ref="A33:K33"/>
    <mergeCell ref="A42:E44"/>
    <mergeCell ref="A27:F28"/>
    <mergeCell ref="A47:K47"/>
    <mergeCell ref="H26:J26"/>
    <mergeCell ref="B9:F9"/>
    <mergeCell ref="H29:J29"/>
    <mergeCell ref="A35:K35"/>
    <mergeCell ref="I2:K2"/>
    <mergeCell ref="B5:C5"/>
    <mergeCell ref="A1:F1"/>
    <mergeCell ref="A38:K38"/>
    <mergeCell ref="H31:J31"/>
    <mergeCell ref="B4:C4"/>
  </mergeCells>
  <dataValidations count="1">
    <dataValidation sqref="B13 B14 B15 B16 B17 B18 B19 B20 B21 B22 B23 B24" showDropDown="0" showInputMessage="0" showErrorMessage="0" allowBlank="1" type="list">
      <formula1>=Items!$A$2:$A$51</formula1>
    </dataValidation>
  </dataValidations>
  <printOptions horizontalCentered="1"/>
  <pageMargins left="0.4" right="0.4" top="0.5" bottom="0.5" header="0.5" footer="0.5"/>
  <pageSetup orientation="portrait" paperSize="9" fitToHeight="1" fitToWidth="1"/>
</worksheet>
</file>

<file path=xl/worksheets/sheet3.xml><?xml version="1.0" encoding="utf-8"?>
<worksheet xmlns="http://schemas.openxmlformats.org/spreadsheetml/2006/main">
  <sheetPr>
    <outlinePr summaryBelow="1" summaryRight="1"/>
    <pageSetUpPr fitToPage="1"/>
  </sheetPr>
  <dimension ref="A1:K42"/>
  <sheetViews>
    <sheetView workbookViewId="0">
      <selection activeCell="A1" sqref="A1"/>
    </sheetView>
  </sheetViews>
  <sheetFormatPr baseColWidth="8" defaultRowHeight="15"/>
  <cols>
    <col width="9" customWidth="1" min="1" max="1"/>
    <col width="36" customWidth="1" min="2" max="2"/>
    <col width="11" customWidth="1" min="3" max="3"/>
    <col width="7" customWidth="1" min="4" max="4"/>
    <col width="8" customWidth="1" min="5" max="5"/>
    <col width="13" customWidth="1" min="6" max="6"/>
    <col width="7" customWidth="1" min="7" max="7"/>
    <col width="15" customWidth="1" min="8" max="8"/>
    <col hidden="1" width="7" customWidth="1" min="9" max="9"/>
    <col hidden="1" width="14" customWidth="1" min="10" max="10"/>
    <col width="16" customWidth="1" min="11" max="11"/>
  </cols>
  <sheetData>
    <row r="1">
      <c r="A1" s="4" t="inlineStr">
        <is>
          <t>[Your company name]</t>
        </is>
      </c>
      <c r="H1" s="5" t="inlineStr">
        <is>
          <t>QUOTATION</t>
        </is>
      </c>
    </row>
    <row r="2">
      <c r="A2" s="6" t="inlineStr">
        <is>
          <t>[Address line 1, city, state, PIN]</t>
        </is>
      </c>
      <c r="H2" s="7" t="inlineStr">
        <is>
          <t>Quotation no.</t>
        </is>
      </c>
      <c r="I2" s="6" t="inlineStr">
        <is>
          <t>QTN/2026-27/001</t>
        </is>
      </c>
    </row>
    <row r="3">
      <c r="A3" s="6" t="inlineStr">
        <is>
          <t>[Phone]  |  [Email]  |  [Website]</t>
        </is>
      </c>
      <c r="H3" s="7" t="inlineStr">
        <is>
          <t>Date</t>
        </is>
      </c>
      <c r="I3" s="6" t="inlineStr">
        <is>
          <t>[DD-MM-YYYY]</t>
        </is>
      </c>
    </row>
    <row r="4">
      <c r="A4" s="8" t="inlineStr">
        <is>
          <t>GSTIN</t>
        </is>
      </c>
      <c r="B4" s="6" t="inlineStr">
        <is>
          <t>[Your GSTIN, if registered]</t>
        </is>
      </c>
      <c r="H4" s="7" t="inlineStr">
        <is>
          <t>Valid until</t>
        </is>
      </c>
      <c r="I4" s="6" t="inlineStr">
        <is>
          <t>[DD-MM-YYYY]</t>
        </is>
      </c>
    </row>
    <row r="5">
      <c r="A5" s="8" t="inlineStr">
        <is>
          <t>State</t>
        </is>
      </c>
      <c r="B5" s="6" t="inlineStr">
        <is>
          <t>Gujarat</t>
        </is>
      </c>
      <c r="H5" s="7" t="inlineStr">
        <is>
          <t>Prepared by</t>
        </is>
      </c>
      <c r="I5" s="6" t="inlineStr">
        <is>
          <t>[Name, phone]</t>
        </is>
      </c>
    </row>
    <row r="7">
      <c r="A7" s="9" t="inlineStr">
        <is>
          <t>To (customer)</t>
        </is>
      </c>
    </row>
    <row r="8">
      <c r="A8" s="8" t="inlineStr">
        <is>
          <t>Name</t>
        </is>
      </c>
      <c r="B8" s="6" t="inlineStr">
        <is>
          <t>[Customer / company name]</t>
        </is>
      </c>
      <c r="H8" s="7" t="inlineStr">
        <is>
          <t>Contact person</t>
        </is>
      </c>
      <c r="I8" s="6" t="inlineStr">
        <is>
          <t>[Name, phone]</t>
        </is>
      </c>
    </row>
    <row r="9">
      <c r="A9" s="8" t="inlineStr">
        <is>
          <t>Address</t>
        </is>
      </c>
      <c r="B9" s="6" t="inlineStr">
        <is>
          <t>[Billing address]</t>
        </is>
      </c>
      <c r="H9" s="7" t="inlineStr">
        <is>
          <t>Place of supply (state)</t>
        </is>
      </c>
      <c r="I9" s="6" t="inlineStr">
        <is>
          <t>Gujarat</t>
        </is>
      </c>
    </row>
    <row r="10">
      <c r="A10" s="8" t="inlineStr">
        <is>
          <t>GSTIN</t>
        </is>
      </c>
      <c r="B10" s="6" t="inlineStr">
        <is>
          <t>[Customer GSTIN, if registered]</t>
        </is>
      </c>
      <c r="H10" s="7" t="inlineStr">
        <is>
          <t>Tax type</t>
        </is>
      </c>
      <c r="I10" s="10" t="inlineStr">
        <is>
          <t>No GST charged</t>
        </is>
      </c>
    </row>
    <row r="12" ht="32" customHeight="1">
      <c r="A12" s="11" t="inlineStr">
        <is>
          <t>#</t>
        </is>
      </c>
      <c r="B12" s="11" t="inlineStr">
        <is>
          <t>Description of goods / services</t>
        </is>
      </c>
      <c r="C12" s="11" t="inlineStr">
        <is>
          <t>HSN / SAC</t>
        </is>
      </c>
      <c r="D12" s="11" t="inlineStr">
        <is>
          <t>Qty</t>
        </is>
      </c>
      <c r="E12" s="11" t="inlineStr">
        <is>
          <t>Unit</t>
        </is>
      </c>
      <c r="F12" s="11" t="inlineStr">
        <is>
          <t>Rate (Rs)</t>
        </is>
      </c>
      <c r="G12" s="11" t="inlineStr">
        <is>
          <t>Disc %</t>
        </is>
      </c>
      <c r="H12" s="11" t="inlineStr">
        <is>
          <t>Amount after discount (Rs)</t>
        </is>
      </c>
      <c r="I12" s="11" t="inlineStr">
        <is>
          <t>GST %</t>
        </is>
      </c>
      <c r="J12" s="11" t="inlineStr">
        <is>
          <t>GST amount (Rs)</t>
        </is>
      </c>
      <c r="K12" s="11" t="inlineStr">
        <is>
          <t>Line total (Rs)</t>
        </is>
      </c>
    </row>
    <row r="13">
      <c r="A13" s="12">
        <f>IF(B13="","",ROW()-12)</f>
        <v/>
      </c>
      <c r="B13" s="13" t="inlineStr">
        <is>
          <t>Website design and development</t>
        </is>
      </c>
      <c r="C13" s="12">
        <f>IF($B13="","",IFERROR(VLOOKUP($B13,Items!$A$2:$E$51,2,FALSE),""))</f>
        <v/>
      </c>
      <c r="D13" s="14" t="n">
        <v>1</v>
      </c>
      <c r="E13" s="12">
        <f>IF($B13="","",IFERROR(VLOOKUP($B13,Items!$A$2:$E$51,3,FALSE),""))</f>
        <v/>
      </c>
      <c r="F13" s="15">
        <f>IF($B13="","",IFERROR(VLOOKUP($B13,Items!$A$2:$E$51,4,FALSE),""))</f>
        <v/>
      </c>
      <c r="G13" s="16" t="n"/>
      <c r="H13" s="15">
        <f>IF(OR(D13="",F13=""),"",ROUND(D13*F13*(1-IF(G13="",0,G13)/100),2))</f>
        <v/>
      </c>
      <c r="I13" s="23" t="inlineStr">
        <is>
          <t>-</t>
        </is>
      </c>
      <c r="J13" s="23" t="inlineStr">
        <is>
          <t>-</t>
        </is>
      </c>
      <c r="K13" s="15">
        <f>IF(H13="","",H13)</f>
        <v/>
      </c>
    </row>
    <row r="14">
      <c r="A14" s="12">
        <f>IF(B14="","",ROW()-12)</f>
        <v/>
      </c>
      <c r="B14" s="13" t="inlineStr">
        <is>
          <t>Annual maintenance contract</t>
        </is>
      </c>
      <c r="C14" s="12">
        <f>IF($B14="","",IFERROR(VLOOKUP($B14,Items!$A$2:$E$51,2,FALSE),""))</f>
        <v/>
      </c>
      <c r="D14" s="14" t="n">
        <v>1</v>
      </c>
      <c r="E14" s="12">
        <f>IF($B14="","",IFERROR(VLOOKUP($B14,Items!$A$2:$E$51,3,FALSE),""))</f>
        <v/>
      </c>
      <c r="F14" s="15">
        <f>IF($B14="","",IFERROR(VLOOKUP($B14,Items!$A$2:$E$51,4,FALSE),""))</f>
        <v/>
      </c>
      <c r="G14" s="16" t="n">
        <v>10</v>
      </c>
      <c r="H14" s="15">
        <f>IF(OR(D14="",F14=""),"",ROUND(D14*F14*(1-IF(G14="",0,G14)/100),2))</f>
        <v/>
      </c>
      <c r="I14" s="23" t="inlineStr">
        <is>
          <t>-</t>
        </is>
      </c>
      <c r="J14" s="23" t="inlineStr">
        <is>
          <t>-</t>
        </is>
      </c>
      <c r="K14" s="15">
        <f>IF(H14="","",H14)</f>
        <v/>
      </c>
    </row>
    <row r="15">
      <c r="A15" s="12">
        <f>IF(B15="","",ROW()-12)</f>
        <v/>
      </c>
      <c r="B15" s="13" t="n"/>
      <c r="C15" s="12">
        <f>IF($B15="","",IFERROR(VLOOKUP($B15,Items!$A$2:$E$51,2,FALSE),""))</f>
        <v/>
      </c>
      <c r="D15" s="14" t="n"/>
      <c r="E15" s="12">
        <f>IF($B15="","",IFERROR(VLOOKUP($B15,Items!$A$2:$E$51,3,FALSE),""))</f>
        <v/>
      </c>
      <c r="F15" s="15">
        <f>IF($B15="","",IFERROR(VLOOKUP($B15,Items!$A$2:$E$51,4,FALSE),""))</f>
        <v/>
      </c>
      <c r="G15" s="16" t="n"/>
      <c r="H15" s="15">
        <f>IF(OR(D15="",F15=""),"",ROUND(D15*F15*(1-IF(G15="",0,G15)/100),2))</f>
        <v/>
      </c>
      <c r="I15" s="23" t="inlineStr">
        <is>
          <t>-</t>
        </is>
      </c>
      <c r="J15" s="23" t="inlineStr">
        <is>
          <t>-</t>
        </is>
      </c>
      <c r="K15" s="15">
        <f>IF(H15="","",H15)</f>
        <v/>
      </c>
    </row>
    <row r="16">
      <c r="A16" s="12">
        <f>IF(B16="","",ROW()-12)</f>
        <v/>
      </c>
      <c r="B16" s="13" t="n"/>
      <c r="C16" s="12">
        <f>IF($B16="","",IFERROR(VLOOKUP($B16,Items!$A$2:$E$51,2,FALSE),""))</f>
        <v/>
      </c>
      <c r="D16" s="14" t="n"/>
      <c r="E16" s="12">
        <f>IF($B16="","",IFERROR(VLOOKUP($B16,Items!$A$2:$E$51,3,FALSE),""))</f>
        <v/>
      </c>
      <c r="F16" s="15">
        <f>IF($B16="","",IFERROR(VLOOKUP($B16,Items!$A$2:$E$51,4,FALSE),""))</f>
        <v/>
      </c>
      <c r="G16" s="16" t="n"/>
      <c r="H16" s="15">
        <f>IF(OR(D16="",F16=""),"",ROUND(D16*F16*(1-IF(G16="",0,G16)/100),2))</f>
        <v/>
      </c>
      <c r="I16" s="23" t="inlineStr">
        <is>
          <t>-</t>
        </is>
      </c>
      <c r="J16" s="23" t="inlineStr">
        <is>
          <t>-</t>
        </is>
      </c>
      <c r="K16" s="15">
        <f>IF(H16="","",H16)</f>
        <v/>
      </c>
    </row>
    <row r="17">
      <c r="A17" s="12">
        <f>IF(B17="","",ROW()-12)</f>
        <v/>
      </c>
      <c r="B17" s="13" t="n"/>
      <c r="C17" s="12">
        <f>IF($B17="","",IFERROR(VLOOKUP($B17,Items!$A$2:$E$51,2,FALSE),""))</f>
        <v/>
      </c>
      <c r="D17" s="14" t="n"/>
      <c r="E17" s="12">
        <f>IF($B17="","",IFERROR(VLOOKUP($B17,Items!$A$2:$E$51,3,FALSE),""))</f>
        <v/>
      </c>
      <c r="F17" s="15">
        <f>IF($B17="","",IFERROR(VLOOKUP($B17,Items!$A$2:$E$51,4,FALSE),""))</f>
        <v/>
      </c>
      <c r="G17" s="16" t="n"/>
      <c r="H17" s="15">
        <f>IF(OR(D17="",F17=""),"",ROUND(D17*F17*(1-IF(G17="",0,G17)/100),2))</f>
        <v/>
      </c>
      <c r="I17" s="23" t="inlineStr">
        <is>
          <t>-</t>
        </is>
      </c>
      <c r="J17" s="23" t="inlineStr">
        <is>
          <t>-</t>
        </is>
      </c>
      <c r="K17" s="15">
        <f>IF(H17="","",H17)</f>
        <v/>
      </c>
    </row>
    <row r="18">
      <c r="A18" s="12">
        <f>IF(B18="","",ROW()-12)</f>
        <v/>
      </c>
      <c r="B18" s="13" t="n"/>
      <c r="C18" s="12">
        <f>IF($B18="","",IFERROR(VLOOKUP($B18,Items!$A$2:$E$51,2,FALSE),""))</f>
        <v/>
      </c>
      <c r="D18" s="14" t="n"/>
      <c r="E18" s="12">
        <f>IF($B18="","",IFERROR(VLOOKUP($B18,Items!$A$2:$E$51,3,FALSE),""))</f>
        <v/>
      </c>
      <c r="F18" s="15">
        <f>IF($B18="","",IFERROR(VLOOKUP($B18,Items!$A$2:$E$51,4,FALSE),""))</f>
        <v/>
      </c>
      <c r="G18" s="16" t="n"/>
      <c r="H18" s="15">
        <f>IF(OR(D18="",F18=""),"",ROUND(D18*F18*(1-IF(G18="",0,G18)/100),2))</f>
        <v/>
      </c>
      <c r="I18" s="23" t="inlineStr">
        <is>
          <t>-</t>
        </is>
      </c>
      <c r="J18" s="23" t="inlineStr">
        <is>
          <t>-</t>
        </is>
      </c>
      <c r="K18" s="15">
        <f>IF(H18="","",H18)</f>
        <v/>
      </c>
    </row>
    <row r="19">
      <c r="A19" s="12">
        <f>IF(B19="","",ROW()-12)</f>
        <v/>
      </c>
      <c r="B19" s="13" t="n"/>
      <c r="C19" s="12">
        <f>IF($B19="","",IFERROR(VLOOKUP($B19,Items!$A$2:$E$51,2,FALSE),""))</f>
        <v/>
      </c>
      <c r="D19" s="14" t="n"/>
      <c r="E19" s="12">
        <f>IF($B19="","",IFERROR(VLOOKUP($B19,Items!$A$2:$E$51,3,FALSE),""))</f>
        <v/>
      </c>
      <c r="F19" s="15">
        <f>IF($B19="","",IFERROR(VLOOKUP($B19,Items!$A$2:$E$51,4,FALSE),""))</f>
        <v/>
      </c>
      <c r="G19" s="16" t="n"/>
      <c r="H19" s="15">
        <f>IF(OR(D19="",F19=""),"",ROUND(D19*F19*(1-IF(G19="",0,G19)/100),2))</f>
        <v/>
      </c>
      <c r="I19" s="23" t="inlineStr">
        <is>
          <t>-</t>
        </is>
      </c>
      <c r="J19" s="23" t="inlineStr">
        <is>
          <t>-</t>
        </is>
      </c>
      <c r="K19" s="15">
        <f>IF(H19="","",H19)</f>
        <v/>
      </c>
    </row>
    <row r="20">
      <c r="A20" s="12">
        <f>IF(B20="","",ROW()-12)</f>
        <v/>
      </c>
      <c r="B20" s="13" t="n"/>
      <c r="C20" s="12">
        <f>IF($B20="","",IFERROR(VLOOKUP($B20,Items!$A$2:$E$51,2,FALSE),""))</f>
        <v/>
      </c>
      <c r="D20" s="14" t="n"/>
      <c r="E20" s="12">
        <f>IF($B20="","",IFERROR(VLOOKUP($B20,Items!$A$2:$E$51,3,FALSE),""))</f>
        <v/>
      </c>
      <c r="F20" s="15">
        <f>IF($B20="","",IFERROR(VLOOKUP($B20,Items!$A$2:$E$51,4,FALSE),""))</f>
        <v/>
      </c>
      <c r="G20" s="16" t="n"/>
      <c r="H20" s="15">
        <f>IF(OR(D20="",F20=""),"",ROUND(D20*F20*(1-IF(G20="",0,G20)/100),2))</f>
        <v/>
      </c>
      <c r="I20" s="23" t="inlineStr">
        <is>
          <t>-</t>
        </is>
      </c>
      <c r="J20" s="23" t="inlineStr">
        <is>
          <t>-</t>
        </is>
      </c>
      <c r="K20" s="15">
        <f>IF(H20="","",H20)</f>
        <v/>
      </c>
    </row>
    <row r="21">
      <c r="A21" s="12">
        <f>IF(B21="","",ROW()-12)</f>
        <v/>
      </c>
      <c r="B21" s="13" t="n"/>
      <c r="C21" s="12">
        <f>IF($B21="","",IFERROR(VLOOKUP($B21,Items!$A$2:$E$51,2,FALSE),""))</f>
        <v/>
      </c>
      <c r="D21" s="14" t="n"/>
      <c r="E21" s="12">
        <f>IF($B21="","",IFERROR(VLOOKUP($B21,Items!$A$2:$E$51,3,FALSE),""))</f>
        <v/>
      </c>
      <c r="F21" s="15">
        <f>IF($B21="","",IFERROR(VLOOKUP($B21,Items!$A$2:$E$51,4,FALSE),""))</f>
        <v/>
      </c>
      <c r="G21" s="16" t="n"/>
      <c r="H21" s="15">
        <f>IF(OR(D21="",F21=""),"",ROUND(D21*F21*(1-IF(G21="",0,G21)/100),2))</f>
        <v/>
      </c>
      <c r="I21" s="23" t="inlineStr">
        <is>
          <t>-</t>
        </is>
      </c>
      <c r="J21" s="23" t="inlineStr">
        <is>
          <t>-</t>
        </is>
      </c>
      <c r="K21" s="15">
        <f>IF(H21="","",H21)</f>
        <v/>
      </c>
    </row>
    <row r="22">
      <c r="A22" s="12">
        <f>IF(B22="","",ROW()-12)</f>
        <v/>
      </c>
      <c r="B22" s="13" t="n"/>
      <c r="C22" s="12">
        <f>IF($B22="","",IFERROR(VLOOKUP($B22,Items!$A$2:$E$51,2,FALSE),""))</f>
        <v/>
      </c>
      <c r="D22" s="14" t="n"/>
      <c r="E22" s="12">
        <f>IF($B22="","",IFERROR(VLOOKUP($B22,Items!$A$2:$E$51,3,FALSE),""))</f>
        <v/>
      </c>
      <c r="F22" s="15">
        <f>IF($B22="","",IFERROR(VLOOKUP($B22,Items!$A$2:$E$51,4,FALSE),""))</f>
        <v/>
      </c>
      <c r="G22" s="16" t="n"/>
      <c r="H22" s="15">
        <f>IF(OR(D22="",F22=""),"",ROUND(D22*F22*(1-IF(G22="",0,G22)/100),2))</f>
        <v/>
      </c>
      <c r="I22" s="23" t="inlineStr">
        <is>
          <t>-</t>
        </is>
      </c>
      <c r="J22" s="23" t="inlineStr">
        <is>
          <t>-</t>
        </is>
      </c>
      <c r="K22" s="15">
        <f>IF(H22="","",H22)</f>
        <v/>
      </c>
    </row>
    <row r="23">
      <c r="A23" s="12">
        <f>IF(B23="","",ROW()-12)</f>
        <v/>
      </c>
      <c r="B23" s="13" t="n"/>
      <c r="C23" s="12">
        <f>IF($B23="","",IFERROR(VLOOKUP($B23,Items!$A$2:$E$51,2,FALSE),""))</f>
        <v/>
      </c>
      <c r="D23" s="14" t="n"/>
      <c r="E23" s="12">
        <f>IF($B23="","",IFERROR(VLOOKUP($B23,Items!$A$2:$E$51,3,FALSE),""))</f>
        <v/>
      </c>
      <c r="F23" s="15">
        <f>IF($B23="","",IFERROR(VLOOKUP($B23,Items!$A$2:$E$51,4,FALSE),""))</f>
        <v/>
      </c>
      <c r="G23" s="16" t="n"/>
      <c r="H23" s="15">
        <f>IF(OR(D23="",F23=""),"",ROUND(D23*F23*(1-IF(G23="",0,G23)/100),2))</f>
        <v/>
      </c>
      <c r="I23" s="23" t="inlineStr">
        <is>
          <t>-</t>
        </is>
      </c>
      <c r="J23" s="23" t="inlineStr">
        <is>
          <t>-</t>
        </is>
      </c>
      <c r="K23" s="15">
        <f>IF(H23="","",H23)</f>
        <v/>
      </c>
    </row>
    <row r="24">
      <c r="A24" s="12">
        <f>IF(B24="","",ROW()-12)</f>
        <v/>
      </c>
      <c r="B24" s="13" t="n"/>
      <c r="C24" s="12">
        <f>IF($B24="","",IFERROR(VLOOKUP($B24,Items!$A$2:$E$51,2,FALSE),""))</f>
        <v/>
      </c>
      <c r="D24" s="14" t="n"/>
      <c r="E24" s="12">
        <f>IF($B24="","",IFERROR(VLOOKUP($B24,Items!$A$2:$E$51,3,FALSE),""))</f>
        <v/>
      </c>
      <c r="F24" s="15">
        <f>IF($B24="","",IFERROR(VLOOKUP($B24,Items!$A$2:$E$51,4,FALSE),""))</f>
        <v/>
      </c>
      <c r="G24" s="16" t="n"/>
      <c r="H24" s="15">
        <f>IF(OR(D24="",F24=""),"",ROUND(D24*F24*(1-IF(G24="",0,G24)/100),2))</f>
        <v/>
      </c>
      <c r="I24" s="23" t="inlineStr">
        <is>
          <t>-</t>
        </is>
      </c>
      <c r="J24" s="23" t="inlineStr">
        <is>
          <t>-</t>
        </is>
      </c>
      <c r="K24" s="15">
        <f>IF(H24="","",H24)</f>
        <v/>
      </c>
    </row>
    <row r="26">
      <c r="A26" s="8" t="inlineStr">
        <is>
          <t>Amount in words</t>
        </is>
      </c>
      <c r="H26" s="7" t="inlineStr">
        <is>
          <t>Sub-total</t>
        </is>
      </c>
      <c r="K26" s="15">
        <f>SUM(H13:H24)</f>
        <v/>
      </c>
    </row>
    <row r="27">
      <c r="A27" s="6" t="inlineStr">
        <is>
          <t>[Rupees ... only]  (type this: Excel has no built-in rupees-in-words function)</t>
        </is>
      </c>
      <c r="H27" s="7" t="inlineStr">
        <is>
          <t>Round off</t>
        </is>
      </c>
      <c r="K27" s="15">
        <f>ROUND(ROUND(SUM(K26:K26),0)-SUM(K26:K26),2)</f>
        <v/>
      </c>
    </row>
    <row r="28">
      <c r="H28" s="7" t="inlineStr">
        <is>
          <t>TOTAL (Rs)</t>
        </is>
      </c>
      <c r="K28" s="19">
        <f>SUM(K26:K27)</f>
        <v/>
      </c>
    </row>
    <row r="30">
      <c r="A30" s="9" t="inlineStr">
        <is>
          <t>Terms and conditions</t>
        </is>
      </c>
    </row>
    <row r="31" ht="18" customHeight="1">
      <c r="A31" s="6" t="inlineStr">
        <is>
          <t>1. This quotation is valid until the date shown above. Prices may change after that date.</t>
        </is>
      </c>
    </row>
    <row r="32" ht="18" customHeight="1">
      <c r="A32" s="6" t="inlineStr">
        <is>
          <t>2. Payment: [for example 50% advance with the order, balance before dispatch].</t>
        </is>
      </c>
    </row>
    <row r="33" ht="18" customHeight="1">
      <c r="A33" s="6" t="inlineStr">
        <is>
          <t>3. Delivery: [for example within 10 working days of the confirmed order].</t>
        </is>
      </c>
    </row>
    <row r="34" ht="18" customHeight="1">
      <c r="A34" s="6" t="inlineStr">
        <is>
          <t>4. Warranty / support: [state the term, or write Not applicable].</t>
        </is>
      </c>
    </row>
    <row r="36">
      <c r="A36" s="9" t="inlineStr">
        <is>
          <t>Bank details</t>
        </is>
      </c>
      <c r="H36" s="7" t="inlineStr">
        <is>
          <t>For [Your company name]</t>
        </is>
      </c>
    </row>
    <row r="37">
      <c r="A37" s="6" t="inlineStr">
        <is>
          <t>[Account name]
[Bank, branch]
[Account no.]  |  [IFSC]  |  [UPI ID]</t>
        </is>
      </c>
    </row>
    <row r="38"/>
    <row r="39">
      <c r="H39" s="20" t="inlineStr">
        <is>
          <t>Authorised signatory</t>
        </is>
      </c>
    </row>
    <row r="41">
      <c r="A41" s="21" t="inlineStr">
        <is>
          <t>Customer acceptance:  Name ____________   Signature ____________   Date ____________   Stamp</t>
        </is>
      </c>
    </row>
    <row r="42" ht="30" customHeight="1">
      <c r="A42" s="22" t="inlineStr">
        <is>
          <t>Use this sheet if you are not registered under GST and do not charge tax.</t>
        </is>
      </c>
    </row>
  </sheetData>
  <mergeCells count="33">
    <mergeCell ref="A34:K34"/>
    <mergeCell ref="A30:K30"/>
    <mergeCell ref="A36:E36"/>
    <mergeCell ref="I3:K3"/>
    <mergeCell ref="A3:F3"/>
    <mergeCell ref="A26:F26"/>
    <mergeCell ref="A2:F2"/>
    <mergeCell ref="H28:J28"/>
    <mergeCell ref="I5:K5"/>
    <mergeCell ref="A7:K7"/>
    <mergeCell ref="H27:J27"/>
    <mergeCell ref="I8:K8"/>
    <mergeCell ref="A41:K41"/>
    <mergeCell ref="I4:K4"/>
    <mergeCell ref="B8:F8"/>
    <mergeCell ref="H1:K1"/>
    <mergeCell ref="I10:K10"/>
    <mergeCell ref="B10:F10"/>
    <mergeCell ref="A37:E39"/>
    <mergeCell ref="H39:K39"/>
    <mergeCell ref="I9:K9"/>
    <mergeCell ref="A33:K33"/>
    <mergeCell ref="A27:F28"/>
    <mergeCell ref="A42:K42"/>
    <mergeCell ref="A32:K32"/>
    <mergeCell ref="H26:J26"/>
    <mergeCell ref="B9:F9"/>
    <mergeCell ref="H36:K36"/>
    <mergeCell ref="I2:K2"/>
    <mergeCell ref="B5:C5"/>
    <mergeCell ref="A1:F1"/>
    <mergeCell ref="B4:C4"/>
    <mergeCell ref="A31:K31"/>
  </mergeCells>
  <dataValidations count="1">
    <dataValidation sqref="B13 B14 B15 B16 B17 B18 B19 B20 B21 B22 B23 B24" showDropDown="0" showInputMessage="0" showErrorMessage="0" allowBlank="1" type="list">
      <formula1>=Items!$A$2:$A$51</formula1>
    </dataValidation>
  </dataValidations>
  <printOptions horizontalCentered="1"/>
  <pageMargins left="0.4" right="0.4" top="0.5" bottom="0.5" header="0.5" footer="0.5"/>
  <pageSetup orientation="portrait" paperSize="9" fitToHeight="1" fitToWidth="1"/>
</worksheet>
</file>

<file path=xl/worksheets/sheet4.xml><?xml version="1.0" encoding="utf-8"?>
<worksheet xmlns="http://schemas.openxmlformats.org/spreadsheetml/2006/main">
  <sheetPr>
    <outlinePr summaryBelow="1" summaryRight="1"/>
    <pageSetUpPr fitToPage="1"/>
  </sheetPr>
  <dimension ref="A1:G51"/>
  <sheetViews>
    <sheetView workbookViewId="0">
      <selection activeCell="A1" sqref="A1"/>
    </sheetView>
  </sheetViews>
  <sheetFormatPr baseColWidth="8" defaultRowHeight="15"/>
  <cols>
    <col width="42" customWidth="1" min="1" max="1"/>
    <col width="12" customWidth="1" min="2" max="2"/>
    <col width="10" customWidth="1" min="3" max="3"/>
    <col width="14" customWidth="1" min="4" max="4"/>
    <col width="10" customWidth="1" min="5" max="5"/>
    <col width="60" customWidth="1" min="7" max="7"/>
  </cols>
  <sheetData>
    <row r="1" ht="62" customHeight="1">
      <c r="A1" s="11" t="inlineStr">
        <is>
          <t>Item / service description</t>
        </is>
      </c>
      <c r="B1" s="11" t="inlineStr">
        <is>
          <t>HSN / SAC</t>
        </is>
      </c>
      <c r="C1" s="11" t="inlineStr">
        <is>
          <t>Unit</t>
        </is>
      </c>
      <c r="D1" s="11" t="inlineStr">
        <is>
          <t>Rate (Rs)</t>
        </is>
      </c>
      <c r="E1" s="11" t="inlineStr">
        <is>
          <t>GST %</t>
        </is>
      </c>
      <c r="G1" s="2" t="inlineStr">
        <is>
          <t>Replace the three sample rows with your own items. Pick an item in the Description column of the document sheet and its HSN/SAC, unit, rate and GST % fill in. HSN and SAC codes here are examples only: confirm yours before use.</t>
        </is>
      </c>
    </row>
    <row r="2">
      <c r="A2" s="24" t="inlineStr">
        <is>
          <t>Website design and development</t>
        </is>
      </c>
      <c r="B2" s="24" t="inlineStr">
        <is>
          <t>998314</t>
        </is>
      </c>
      <c r="C2" s="24" t="inlineStr">
        <is>
          <t>Job</t>
        </is>
      </c>
      <c r="D2" s="25" t="n">
        <v>45000</v>
      </c>
      <c r="E2" s="24" t="n">
        <v>18</v>
      </c>
    </row>
    <row r="3">
      <c r="A3" s="24" t="inlineStr">
        <is>
          <t>Annual maintenance contract</t>
        </is>
      </c>
      <c r="B3" s="24" t="inlineStr">
        <is>
          <t>998719</t>
        </is>
      </c>
      <c r="C3" s="24" t="inlineStr">
        <is>
          <t>Year</t>
        </is>
      </c>
      <c r="D3" s="25" t="n">
        <v>12000</v>
      </c>
      <c r="E3" s="24" t="n">
        <v>18</v>
      </c>
    </row>
    <row r="4">
      <c r="A4" s="24" t="inlineStr">
        <is>
          <t>On-site installation</t>
        </is>
      </c>
      <c r="B4" s="24" t="inlineStr">
        <is>
          <t>998739</t>
        </is>
      </c>
      <c r="C4" s="24" t="inlineStr">
        <is>
          <t>Visit</t>
        </is>
      </c>
      <c r="D4" s="25" t="n">
        <v>2500</v>
      </c>
      <c r="E4" s="24" t="n">
        <v>18</v>
      </c>
    </row>
    <row r="5">
      <c r="A5" s="24" t="n"/>
      <c r="B5" s="24" t="n"/>
      <c r="C5" s="24" t="n"/>
      <c r="D5" s="25" t="n"/>
      <c r="E5" s="24" t="n"/>
    </row>
    <row r="6">
      <c r="A6" s="24" t="n"/>
      <c r="B6" s="24" t="n"/>
      <c r="C6" s="24" t="n"/>
      <c r="D6" s="25" t="n"/>
      <c r="E6" s="24" t="n"/>
    </row>
    <row r="7">
      <c r="A7" s="24" t="n"/>
      <c r="B7" s="24" t="n"/>
      <c r="C7" s="24" t="n"/>
      <c r="D7" s="25" t="n"/>
      <c r="E7" s="24" t="n"/>
    </row>
    <row r="8">
      <c r="A8" s="24" t="n"/>
      <c r="B8" s="24" t="n"/>
      <c r="C8" s="24" t="n"/>
      <c r="D8" s="25" t="n"/>
      <c r="E8" s="24" t="n"/>
    </row>
    <row r="9">
      <c r="A9" s="24" t="n"/>
      <c r="B9" s="24" t="n"/>
      <c r="C9" s="24" t="n"/>
      <c r="D9" s="25" t="n"/>
      <c r="E9" s="24" t="n"/>
    </row>
    <row r="10">
      <c r="A10" s="24" t="n"/>
      <c r="B10" s="24" t="n"/>
      <c r="C10" s="24" t="n"/>
      <c r="D10" s="25" t="n"/>
      <c r="E10" s="24" t="n"/>
    </row>
    <row r="11">
      <c r="A11" s="24" t="n"/>
      <c r="B11" s="24" t="n"/>
      <c r="C11" s="24" t="n"/>
      <c r="D11" s="25" t="n"/>
      <c r="E11" s="24" t="n"/>
    </row>
    <row r="12">
      <c r="A12" s="24" t="n"/>
      <c r="B12" s="24" t="n"/>
      <c r="C12" s="24" t="n"/>
      <c r="D12" s="25" t="n"/>
      <c r="E12" s="24" t="n"/>
    </row>
    <row r="13">
      <c r="A13" s="24" t="n"/>
      <c r="B13" s="24" t="n"/>
      <c r="C13" s="24" t="n"/>
      <c r="D13" s="25" t="n"/>
      <c r="E13" s="24" t="n"/>
    </row>
    <row r="14">
      <c r="A14" s="24" t="n"/>
      <c r="B14" s="24" t="n"/>
      <c r="C14" s="24" t="n"/>
      <c r="D14" s="25" t="n"/>
      <c r="E14" s="24" t="n"/>
    </row>
    <row r="15">
      <c r="A15" s="24" t="n"/>
      <c r="B15" s="24" t="n"/>
      <c r="C15" s="24" t="n"/>
      <c r="D15" s="25" t="n"/>
      <c r="E15" s="24" t="n"/>
    </row>
    <row r="16">
      <c r="A16" s="24" t="n"/>
      <c r="B16" s="24" t="n"/>
      <c r="C16" s="24" t="n"/>
      <c r="D16" s="25" t="n"/>
      <c r="E16" s="24" t="n"/>
    </row>
    <row r="17">
      <c r="A17" s="24" t="n"/>
      <c r="B17" s="24" t="n"/>
      <c r="C17" s="24" t="n"/>
      <c r="D17" s="25" t="n"/>
      <c r="E17" s="24" t="n"/>
    </row>
    <row r="18">
      <c r="A18" s="24" t="n"/>
      <c r="B18" s="24" t="n"/>
      <c r="C18" s="24" t="n"/>
      <c r="D18" s="25" t="n"/>
      <c r="E18" s="24" t="n"/>
    </row>
    <row r="19">
      <c r="A19" s="24" t="n"/>
      <c r="B19" s="24" t="n"/>
      <c r="C19" s="24" t="n"/>
      <c r="D19" s="25" t="n"/>
      <c r="E19" s="24" t="n"/>
    </row>
    <row r="20">
      <c r="A20" s="24" t="n"/>
      <c r="B20" s="24" t="n"/>
      <c r="C20" s="24" t="n"/>
      <c r="D20" s="25" t="n"/>
      <c r="E20" s="24" t="n"/>
    </row>
    <row r="21">
      <c r="A21" s="24" t="n"/>
      <c r="B21" s="24" t="n"/>
      <c r="C21" s="24" t="n"/>
      <c r="D21" s="25" t="n"/>
      <c r="E21" s="24" t="n"/>
    </row>
    <row r="22">
      <c r="A22" s="24" t="n"/>
      <c r="B22" s="24" t="n"/>
      <c r="C22" s="24" t="n"/>
      <c r="D22" s="25" t="n"/>
      <c r="E22" s="24" t="n"/>
    </row>
    <row r="23">
      <c r="A23" s="24" t="n"/>
      <c r="B23" s="24" t="n"/>
      <c r="C23" s="24" t="n"/>
      <c r="D23" s="25" t="n"/>
      <c r="E23" s="24" t="n"/>
    </row>
    <row r="24">
      <c r="A24" s="24" t="n"/>
      <c r="B24" s="24" t="n"/>
      <c r="C24" s="24" t="n"/>
      <c r="D24" s="25" t="n"/>
      <c r="E24" s="24" t="n"/>
    </row>
    <row r="25">
      <c r="A25" s="24" t="n"/>
      <c r="B25" s="24" t="n"/>
      <c r="C25" s="24" t="n"/>
      <c r="D25" s="25" t="n"/>
      <c r="E25" s="24" t="n"/>
    </row>
    <row r="26">
      <c r="A26" s="24" t="n"/>
      <c r="B26" s="24" t="n"/>
      <c r="C26" s="24" t="n"/>
      <c r="D26" s="25" t="n"/>
      <c r="E26" s="24" t="n"/>
    </row>
    <row r="27">
      <c r="A27" s="24" t="n"/>
      <c r="B27" s="24" t="n"/>
      <c r="C27" s="24" t="n"/>
      <c r="D27" s="25" t="n"/>
      <c r="E27" s="24" t="n"/>
    </row>
    <row r="28">
      <c r="A28" s="24" t="n"/>
      <c r="B28" s="24" t="n"/>
      <c r="C28" s="24" t="n"/>
      <c r="D28" s="25" t="n"/>
      <c r="E28" s="24" t="n"/>
    </row>
    <row r="29">
      <c r="A29" s="24" t="n"/>
      <c r="B29" s="24" t="n"/>
      <c r="C29" s="24" t="n"/>
      <c r="D29" s="25" t="n"/>
      <c r="E29" s="24" t="n"/>
    </row>
    <row r="30">
      <c r="A30" s="24" t="n"/>
      <c r="B30" s="24" t="n"/>
      <c r="C30" s="24" t="n"/>
      <c r="D30" s="25" t="n"/>
      <c r="E30" s="24" t="n"/>
    </row>
    <row r="31">
      <c r="A31" s="24" t="n"/>
      <c r="B31" s="24" t="n"/>
      <c r="C31" s="24" t="n"/>
      <c r="D31" s="25" t="n"/>
      <c r="E31" s="24" t="n"/>
    </row>
    <row r="32">
      <c r="A32" s="24" t="n"/>
      <c r="B32" s="24" t="n"/>
      <c r="C32" s="24" t="n"/>
      <c r="D32" s="25" t="n"/>
      <c r="E32" s="24" t="n"/>
    </row>
    <row r="33">
      <c r="A33" s="24" t="n"/>
      <c r="B33" s="24" t="n"/>
      <c r="C33" s="24" t="n"/>
      <c r="D33" s="25" t="n"/>
      <c r="E33" s="24" t="n"/>
    </row>
    <row r="34">
      <c r="A34" s="24" t="n"/>
      <c r="B34" s="24" t="n"/>
      <c r="C34" s="24" t="n"/>
      <c r="D34" s="25" t="n"/>
      <c r="E34" s="24" t="n"/>
    </row>
    <row r="35">
      <c r="A35" s="24" t="n"/>
      <c r="B35" s="24" t="n"/>
      <c r="C35" s="24" t="n"/>
      <c r="D35" s="25" t="n"/>
      <c r="E35" s="24" t="n"/>
    </row>
    <row r="36">
      <c r="A36" s="24" t="n"/>
      <c r="B36" s="24" t="n"/>
      <c r="C36" s="24" t="n"/>
      <c r="D36" s="25" t="n"/>
      <c r="E36" s="24" t="n"/>
    </row>
    <row r="37">
      <c r="A37" s="24" t="n"/>
      <c r="B37" s="24" t="n"/>
      <c r="C37" s="24" t="n"/>
      <c r="D37" s="25" t="n"/>
      <c r="E37" s="24" t="n"/>
    </row>
    <row r="38">
      <c r="A38" s="24" t="n"/>
      <c r="B38" s="24" t="n"/>
      <c r="C38" s="24" t="n"/>
      <c r="D38" s="25" t="n"/>
      <c r="E38" s="24" t="n"/>
    </row>
    <row r="39">
      <c r="A39" s="24" t="n"/>
      <c r="B39" s="24" t="n"/>
      <c r="C39" s="24" t="n"/>
      <c r="D39" s="25" t="n"/>
      <c r="E39" s="24" t="n"/>
    </row>
    <row r="40">
      <c r="A40" s="24" t="n"/>
      <c r="B40" s="24" t="n"/>
      <c r="C40" s="24" t="n"/>
      <c r="D40" s="25" t="n"/>
      <c r="E40" s="24" t="n"/>
    </row>
    <row r="41">
      <c r="A41" s="24" t="n"/>
      <c r="B41" s="24" t="n"/>
      <c r="C41" s="24" t="n"/>
      <c r="D41" s="25" t="n"/>
      <c r="E41" s="24" t="n"/>
    </row>
    <row r="42">
      <c r="A42" s="24" t="n"/>
      <c r="B42" s="24" t="n"/>
      <c r="C42" s="24" t="n"/>
      <c r="D42" s="25" t="n"/>
      <c r="E42" s="24" t="n"/>
    </row>
    <row r="43">
      <c r="A43" s="24" t="n"/>
      <c r="B43" s="24" t="n"/>
      <c r="C43" s="24" t="n"/>
      <c r="D43" s="25" t="n"/>
      <c r="E43" s="24" t="n"/>
    </row>
    <row r="44">
      <c r="A44" s="24" t="n"/>
      <c r="B44" s="24" t="n"/>
      <c r="C44" s="24" t="n"/>
      <c r="D44" s="25" t="n"/>
      <c r="E44" s="24" t="n"/>
    </row>
    <row r="45">
      <c r="A45" s="24" t="n"/>
      <c r="B45" s="24" t="n"/>
      <c r="C45" s="24" t="n"/>
      <c r="D45" s="25" t="n"/>
      <c r="E45" s="24" t="n"/>
    </row>
    <row r="46">
      <c r="A46" s="24" t="n"/>
      <c r="B46" s="24" t="n"/>
      <c r="C46" s="24" t="n"/>
      <c r="D46" s="25" t="n"/>
      <c r="E46" s="24" t="n"/>
    </row>
    <row r="47">
      <c r="A47" s="24" t="n"/>
      <c r="B47" s="24" t="n"/>
      <c r="C47" s="24" t="n"/>
      <c r="D47" s="25" t="n"/>
      <c r="E47" s="24" t="n"/>
    </row>
    <row r="48">
      <c r="A48" s="24" t="n"/>
      <c r="B48" s="24" t="n"/>
      <c r="C48" s="24" t="n"/>
      <c r="D48" s="25" t="n"/>
      <c r="E48" s="24" t="n"/>
    </row>
    <row r="49">
      <c r="A49" s="24" t="n"/>
      <c r="B49" s="24" t="n"/>
      <c r="C49" s="24" t="n"/>
      <c r="D49" s="25" t="n"/>
      <c r="E49" s="24" t="n"/>
    </row>
    <row r="50">
      <c r="A50" s="24" t="n"/>
      <c r="B50" s="24" t="n"/>
      <c r="C50" s="24" t="n"/>
      <c r="D50" s="25" t="n"/>
      <c r="E50" s="24" t="n"/>
    </row>
    <row r="51">
      <c r="A51" s="24" t="n"/>
      <c r="B51" s="24" t="n"/>
      <c r="C51" s="24" t="n"/>
      <c r="D51" s="25" t="n"/>
      <c r="E51" s="24" t="n"/>
    </row>
  </sheetData>
  <pageMargins left="0.75" right="0.75" top="1" bottom="1" header="0.5" footer="0.5"/>
  <pageSetup orientation="landscape" paperSize="9" fitToHeight="1"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2026-09-21T08:58:53Z</dcterms:created>
  <dcterms:modified xmlns:dcterms="http://purl.org/dc/terms/" xmlns:xsi="http://www.w3.org/2001/XMLSchema-instance" xsi:type="dcterms:W3CDTF">2026-09-21T08:58:53Z</dcterms:modified>
</cp:coreProperties>
</file>